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85" windowWidth="12120" windowHeight="9120" activeTab="0"/>
  </bookViews>
  <sheets>
    <sheet name="Calc" sheetId="1" r:id="rId1"/>
  </sheets>
  <definedNames>
    <definedName name="_xlnm.Print_Area" localSheetId="0">'Calc'!$A$8:$G$24</definedName>
  </definedNames>
  <calcPr fullCalcOnLoad="1"/>
</workbook>
</file>

<file path=xl/sharedStrings.xml><?xml version="1.0" encoding="utf-8"?>
<sst xmlns="http://schemas.openxmlformats.org/spreadsheetml/2006/main" count="24" uniqueCount="16">
  <si>
    <t>Primary Drive</t>
  </si>
  <si>
    <t>Final Drive</t>
  </si>
  <si>
    <t>MPH</t>
  </si>
  <si>
    <t>RPM</t>
  </si>
  <si>
    <t>GEAR</t>
  </si>
  <si>
    <t>% Step to higher gear</t>
  </si>
  <si>
    <t>INPUTS</t>
  </si>
  <si>
    <t>Rear Tire Diameter (inches)</t>
  </si>
  <si>
    <t>Front Sprocket (Teeth)</t>
  </si>
  <si>
    <t>Rear Sprocket (Teeth)</t>
  </si>
  <si>
    <t>Internal Gear Ratio</t>
  </si>
  <si>
    <t>Overall Gear Ratio</t>
  </si>
  <si>
    <t>See notes below</t>
  </si>
  <si>
    <t>Tire Circumference (Inches)</t>
  </si>
  <si>
    <t>Note: To measure tire circumference roll bike and measure the length of one revolution of rear wheel. Then divide measurement by 3.1416 to calculate diameter.</t>
  </si>
  <si>
    <t>1989-90 VTR250 Gear Calculation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</si>
</sst>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24"/>
      <name val="Geneva"/>
      <family val="0"/>
    </font>
    <font>
      <sz val="18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8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/>
    </xf>
    <xf numFmtId="9" fontId="0" fillId="0" borderId="1" xfId="19" applyBorder="1" applyAlignment="1">
      <alignment/>
    </xf>
    <xf numFmtId="9" fontId="0" fillId="0" borderId="4" xfId="19" applyBorder="1" applyAlignment="1">
      <alignment/>
    </xf>
    <xf numFmtId="1" fontId="4" fillId="0" borderId="1" xfId="0" applyNumberFormat="1" applyFont="1" applyFill="1" applyBorder="1" applyAlignment="1">
      <alignment/>
    </xf>
    <xf numFmtId="171" fontId="4" fillId="0" borderId="1" xfId="15" applyNumberFormat="1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1" fontId="4" fillId="2" borderId="1" xfId="15" applyNumberFormat="1" applyFont="1" applyFill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171" fontId="9" fillId="0" borderId="1" xfId="15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" sqref="B2:B4"/>
    </sheetView>
  </sheetViews>
  <sheetFormatPr defaultColWidth="9.00390625" defaultRowHeight="12"/>
  <cols>
    <col min="1" max="1" width="24.75390625" style="0" customWidth="1"/>
    <col min="2" max="7" width="9.25390625" style="0" customWidth="1"/>
    <col min="8" max="8" width="12.75390625" style="0" customWidth="1"/>
    <col min="9" max="16384" width="11.375" style="0" customWidth="1"/>
  </cols>
  <sheetData>
    <row r="1" spans="1:3" ht="23.25">
      <c r="A1" s="32" t="s">
        <v>6</v>
      </c>
      <c r="B1" s="33"/>
      <c r="C1" s="24"/>
    </row>
    <row r="2" spans="1:3" ht="12.75">
      <c r="A2" s="26" t="s">
        <v>8</v>
      </c>
      <c r="B2" s="28">
        <v>17</v>
      </c>
      <c r="C2" s="25"/>
    </row>
    <row r="3" spans="1:3" ht="12.75">
      <c r="A3" s="26" t="s">
        <v>9</v>
      </c>
      <c r="B3" s="28">
        <v>51</v>
      </c>
      <c r="C3" s="25"/>
    </row>
    <row r="4" spans="1:4" ht="12.75">
      <c r="A4" s="26" t="s">
        <v>7</v>
      </c>
      <c r="B4" s="28">
        <v>25.1</v>
      </c>
      <c r="C4" s="25"/>
      <c r="D4" t="s">
        <v>12</v>
      </c>
    </row>
    <row r="5" ht="6" customHeight="1"/>
    <row r="6" spans="1:7" ht="30">
      <c r="A6" s="29" t="s">
        <v>15</v>
      </c>
      <c r="B6" s="30"/>
      <c r="C6" s="30"/>
      <c r="D6" s="30"/>
      <c r="E6" s="30"/>
      <c r="F6" s="30"/>
      <c r="G6" s="31"/>
    </row>
    <row r="7" ht="3.75" customHeight="1"/>
    <row r="8" spans="1:7" ht="12">
      <c r="A8" s="8" t="s">
        <v>4</v>
      </c>
      <c r="B8" s="3">
        <v>1</v>
      </c>
      <c r="C8" s="4">
        <v>2</v>
      </c>
      <c r="D8" s="4">
        <v>3</v>
      </c>
      <c r="E8" s="4">
        <v>4</v>
      </c>
      <c r="F8" s="4">
        <v>5</v>
      </c>
      <c r="G8" s="10">
        <v>6</v>
      </c>
    </row>
    <row r="9" spans="1:7" ht="12">
      <c r="A9" s="7" t="s">
        <v>8</v>
      </c>
      <c r="B9" s="2">
        <f>B2</f>
        <v>17</v>
      </c>
      <c r="C9" s="2">
        <f aca="true" t="shared" si="0" ref="C9:G10">B9</f>
        <v>17</v>
      </c>
      <c r="D9" s="2">
        <f t="shared" si="0"/>
        <v>17</v>
      </c>
      <c r="E9" s="2">
        <f t="shared" si="0"/>
        <v>17</v>
      </c>
      <c r="F9" s="2">
        <f t="shared" si="0"/>
        <v>17</v>
      </c>
      <c r="G9" s="9">
        <f t="shared" si="0"/>
        <v>17</v>
      </c>
    </row>
    <row r="10" spans="1:7" ht="12">
      <c r="A10" s="7" t="s">
        <v>9</v>
      </c>
      <c r="B10" s="2">
        <f>B3</f>
        <v>51</v>
      </c>
      <c r="C10" s="2">
        <f t="shared" si="0"/>
        <v>51</v>
      </c>
      <c r="D10" s="2">
        <f t="shared" si="0"/>
        <v>51</v>
      </c>
      <c r="E10" s="2">
        <f t="shared" si="0"/>
        <v>51</v>
      </c>
      <c r="F10" s="2">
        <f t="shared" si="0"/>
        <v>51</v>
      </c>
      <c r="G10" s="9">
        <f t="shared" si="0"/>
        <v>51</v>
      </c>
    </row>
    <row r="11" spans="1:7" ht="12">
      <c r="A11" s="7" t="s">
        <v>13</v>
      </c>
      <c r="B11" s="21">
        <f>B4*3.1416</f>
        <v>78.85416000000001</v>
      </c>
      <c r="C11" s="21">
        <f aca="true" t="shared" si="1" ref="C11:G12">B11</f>
        <v>78.85416000000001</v>
      </c>
      <c r="D11" s="21">
        <f t="shared" si="1"/>
        <v>78.85416000000001</v>
      </c>
      <c r="E11" s="21">
        <f t="shared" si="1"/>
        <v>78.85416000000001</v>
      </c>
      <c r="F11" s="21">
        <f t="shared" si="1"/>
        <v>78.85416000000001</v>
      </c>
      <c r="G11" s="21">
        <f t="shared" si="1"/>
        <v>78.85416000000001</v>
      </c>
    </row>
    <row r="12" spans="1:7" ht="12">
      <c r="A12" s="7" t="s">
        <v>0</v>
      </c>
      <c r="B12" s="21">
        <v>2.821</v>
      </c>
      <c r="C12" s="21">
        <f t="shared" si="1"/>
        <v>2.821</v>
      </c>
      <c r="D12" s="21">
        <f t="shared" si="1"/>
        <v>2.821</v>
      </c>
      <c r="E12" s="21">
        <f t="shared" si="1"/>
        <v>2.821</v>
      </c>
      <c r="F12" s="21">
        <f t="shared" si="1"/>
        <v>2.821</v>
      </c>
      <c r="G12" s="21">
        <f t="shared" si="1"/>
        <v>2.821</v>
      </c>
    </row>
    <row r="13" spans="1:7" ht="12">
      <c r="A13" s="7" t="s">
        <v>1</v>
      </c>
      <c r="B13" s="21">
        <f aca="true" t="shared" si="2" ref="B13:G13">B10/B9</f>
        <v>3</v>
      </c>
      <c r="C13" s="21">
        <f t="shared" si="2"/>
        <v>3</v>
      </c>
      <c r="D13" s="21">
        <f t="shared" si="2"/>
        <v>3</v>
      </c>
      <c r="E13" s="21">
        <f t="shared" si="2"/>
        <v>3</v>
      </c>
      <c r="F13" s="21">
        <f t="shared" si="2"/>
        <v>3</v>
      </c>
      <c r="G13" s="22">
        <f t="shared" si="2"/>
        <v>3</v>
      </c>
    </row>
    <row r="14" spans="1:7" ht="12">
      <c r="A14" s="7" t="s">
        <v>10</v>
      </c>
      <c r="B14" s="21">
        <v>2.733</v>
      </c>
      <c r="C14" s="21">
        <v>2</v>
      </c>
      <c r="D14" s="21">
        <v>1.591</v>
      </c>
      <c r="E14" s="21">
        <v>1.333</v>
      </c>
      <c r="F14" s="21">
        <v>1.071</v>
      </c>
      <c r="G14" s="22">
        <v>1.036</v>
      </c>
    </row>
    <row r="15" spans="1:7" ht="12">
      <c r="A15" s="5" t="s">
        <v>11</v>
      </c>
      <c r="B15" s="23">
        <f aca="true" t="shared" si="3" ref="B15:G15">B12*B13*B14</f>
        <v>23.129379000000004</v>
      </c>
      <c r="C15" s="23">
        <f t="shared" si="3"/>
        <v>16.926000000000002</v>
      </c>
      <c r="D15" s="23">
        <f t="shared" si="3"/>
        <v>13.464633000000001</v>
      </c>
      <c r="E15" s="23">
        <f t="shared" si="3"/>
        <v>11.281179000000002</v>
      </c>
      <c r="F15" s="23">
        <f t="shared" si="3"/>
        <v>9.063873000000001</v>
      </c>
      <c r="G15" s="23">
        <f t="shared" si="3"/>
        <v>8.767668</v>
      </c>
    </row>
    <row r="16" spans="1:7" ht="12">
      <c r="A16" s="5" t="s">
        <v>5</v>
      </c>
      <c r="B16" s="6"/>
      <c r="C16" s="11">
        <f>(B15-C15)/B15</f>
        <v>0.2682034394438346</v>
      </c>
      <c r="D16" s="11">
        <f>(C15-D15)/C15</f>
        <v>0.20450000000000004</v>
      </c>
      <c r="E16" s="11">
        <f>(D15-E15)/D15</f>
        <v>0.1621621621621621</v>
      </c>
      <c r="F16" s="11">
        <f>(E15-F15)/E15</f>
        <v>0.1965491372843211</v>
      </c>
      <c r="G16" s="12">
        <f>(F15-G15)/F15</f>
        <v>0.032679738562091554</v>
      </c>
    </row>
    <row r="17" spans="1:7" ht="23.25">
      <c r="A17" s="16" t="s">
        <v>4</v>
      </c>
      <c r="B17" s="17">
        <v>1</v>
      </c>
      <c r="C17" s="18">
        <v>2</v>
      </c>
      <c r="D17" s="18">
        <v>3</v>
      </c>
      <c r="E17" s="18">
        <v>4</v>
      </c>
      <c r="F17" s="18">
        <v>5</v>
      </c>
      <c r="G17" s="19">
        <v>6</v>
      </c>
    </row>
    <row r="18" spans="1:7" ht="23.25">
      <c r="A18" s="20" t="s">
        <v>3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</row>
    <row r="19" spans="1:7" ht="23.25">
      <c r="A19" s="15">
        <v>4000</v>
      </c>
      <c r="B19" s="13">
        <f aca="true" t="shared" si="4" ref="B19:G29">(B$11/B$15)*$A19*60/63360</f>
        <v>12.913878924289321</v>
      </c>
      <c r="C19" s="13">
        <f t="shared" si="4"/>
        <v>17.646815550041357</v>
      </c>
      <c r="D19" s="13">
        <f t="shared" si="4"/>
        <v>22.1833005028804</v>
      </c>
      <c r="E19" s="13">
        <f t="shared" si="4"/>
        <v>26.47684253569596</v>
      </c>
      <c r="F19" s="13">
        <f t="shared" si="4"/>
        <v>32.95390392164585</v>
      </c>
      <c r="G19" s="13">
        <f t="shared" si="4"/>
        <v>34.06721148656633</v>
      </c>
    </row>
    <row r="20" spans="1:7" ht="23.25">
      <c r="A20" s="14">
        <v>5000</v>
      </c>
      <c r="B20" s="13">
        <f t="shared" si="4"/>
        <v>16.14234865536165</v>
      </c>
      <c r="C20" s="13">
        <f t="shared" si="4"/>
        <v>22.05851943755169</v>
      </c>
      <c r="D20" s="13">
        <f t="shared" si="4"/>
        <v>27.729125628600496</v>
      </c>
      <c r="E20" s="13">
        <f t="shared" si="4"/>
        <v>33.09605316961994</v>
      </c>
      <c r="F20" s="13">
        <f t="shared" si="4"/>
        <v>41.19237990205732</v>
      </c>
      <c r="G20" s="13">
        <f t="shared" si="4"/>
        <v>42.58401435820791</v>
      </c>
    </row>
    <row r="21" spans="1:7" ht="23.25">
      <c r="A21" s="14">
        <v>6000</v>
      </c>
      <c r="B21" s="13">
        <f t="shared" si="4"/>
        <v>19.37081838643398</v>
      </c>
      <c r="C21" s="13">
        <f t="shared" si="4"/>
        <v>26.47022332506203</v>
      </c>
      <c r="D21" s="13">
        <f t="shared" si="4"/>
        <v>33.27495075432059</v>
      </c>
      <c r="E21" s="13">
        <f t="shared" si="4"/>
        <v>39.71526380354393</v>
      </c>
      <c r="F21" s="13">
        <f t="shared" si="4"/>
        <v>49.430855882468784</v>
      </c>
      <c r="G21" s="13">
        <f t="shared" si="4"/>
        <v>51.1008172298495</v>
      </c>
    </row>
    <row r="22" spans="1:7" ht="23.25">
      <c r="A22" s="14">
        <v>7000</v>
      </c>
      <c r="B22" s="13">
        <f t="shared" si="4"/>
        <v>22.599288117506312</v>
      </c>
      <c r="C22" s="13">
        <f t="shared" si="4"/>
        <v>30.88192721257237</v>
      </c>
      <c r="D22" s="13">
        <f t="shared" si="4"/>
        <v>38.8207758800407</v>
      </c>
      <c r="E22" s="13">
        <f t="shared" si="4"/>
        <v>46.334474437467925</v>
      </c>
      <c r="F22" s="13">
        <f t="shared" si="4"/>
        <v>57.66933186288025</v>
      </c>
      <c r="G22" s="13">
        <f t="shared" si="4"/>
        <v>59.61762010149108</v>
      </c>
    </row>
    <row r="23" spans="1:7" ht="23.25">
      <c r="A23" s="14">
        <v>8000</v>
      </c>
      <c r="B23" s="13">
        <f t="shared" si="4"/>
        <v>25.827757848578642</v>
      </c>
      <c r="C23" s="13">
        <f t="shared" si="4"/>
        <v>35.29363110008271</v>
      </c>
      <c r="D23" s="13">
        <f t="shared" si="4"/>
        <v>44.3666010057608</v>
      </c>
      <c r="E23" s="13">
        <f t="shared" si="4"/>
        <v>52.95368507139192</v>
      </c>
      <c r="F23" s="13">
        <f t="shared" si="4"/>
        <v>65.9078078432917</v>
      </c>
      <c r="G23" s="13">
        <f t="shared" si="4"/>
        <v>68.13442297313266</v>
      </c>
    </row>
    <row r="24" spans="1:7" ht="23.25">
      <c r="A24" s="14">
        <v>9000</v>
      </c>
      <c r="B24" s="13">
        <f t="shared" si="4"/>
        <v>29.056227579650972</v>
      </c>
      <c r="C24" s="13">
        <f t="shared" si="4"/>
        <v>39.70533498759305</v>
      </c>
      <c r="D24" s="13">
        <f t="shared" si="4"/>
        <v>49.91242613148089</v>
      </c>
      <c r="E24" s="13">
        <f t="shared" si="4"/>
        <v>59.572895705315894</v>
      </c>
      <c r="F24" s="13">
        <f t="shared" si="4"/>
        <v>74.14628382370317</v>
      </c>
      <c r="G24" s="13">
        <f t="shared" si="4"/>
        <v>76.65122584477425</v>
      </c>
    </row>
    <row r="25" spans="1:7" ht="23.25">
      <c r="A25" s="14">
        <v>10000</v>
      </c>
      <c r="B25" s="13">
        <f t="shared" si="4"/>
        <v>32.2846973107233</v>
      </c>
      <c r="C25" s="13">
        <f t="shared" si="4"/>
        <v>44.11703887510338</v>
      </c>
      <c r="D25" s="13">
        <f t="shared" si="4"/>
        <v>55.45825125720099</v>
      </c>
      <c r="E25" s="13">
        <f t="shared" si="4"/>
        <v>66.19210633923988</v>
      </c>
      <c r="F25" s="13">
        <f t="shared" si="4"/>
        <v>82.38475980411464</v>
      </c>
      <c r="G25" s="13">
        <f t="shared" si="4"/>
        <v>85.16802871641582</v>
      </c>
    </row>
    <row r="26" spans="1:7" ht="23.25">
      <c r="A26" s="14">
        <v>11000</v>
      </c>
      <c r="B26" s="13">
        <f t="shared" si="4"/>
        <v>35.513167041795626</v>
      </c>
      <c r="C26" s="13">
        <f t="shared" si="4"/>
        <v>48.528742762613724</v>
      </c>
      <c r="D26" s="13">
        <f t="shared" si="4"/>
        <v>61.00407638292109</v>
      </c>
      <c r="E26" s="13">
        <f t="shared" si="4"/>
        <v>72.81131697316387</v>
      </c>
      <c r="F26" s="13">
        <f t="shared" si="4"/>
        <v>90.6232357845261</v>
      </c>
      <c r="G26" s="13">
        <f t="shared" si="4"/>
        <v>93.6848315880574</v>
      </c>
    </row>
    <row r="27" spans="1:7" ht="23.25">
      <c r="A27" s="14">
        <v>12000</v>
      </c>
      <c r="B27" s="13">
        <f t="shared" si="4"/>
        <v>38.74163677286796</v>
      </c>
      <c r="C27" s="13">
        <f t="shared" si="4"/>
        <v>52.94044665012406</v>
      </c>
      <c r="D27" s="13">
        <f t="shared" si="4"/>
        <v>66.54990150864118</v>
      </c>
      <c r="E27" s="13">
        <f t="shared" si="4"/>
        <v>79.43052760708785</v>
      </c>
      <c r="F27" s="13">
        <f t="shared" si="4"/>
        <v>98.86171176493757</v>
      </c>
      <c r="G27" s="13">
        <f t="shared" si="4"/>
        <v>102.201634459699</v>
      </c>
    </row>
    <row r="28" spans="1:7" ht="23.25">
      <c r="A28" s="14">
        <v>13000</v>
      </c>
      <c r="B28" s="13">
        <f t="shared" si="4"/>
        <v>41.970106503940286</v>
      </c>
      <c r="C28" s="13">
        <f t="shared" si="4"/>
        <v>57.35215053763441</v>
      </c>
      <c r="D28" s="13">
        <f t="shared" si="4"/>
        <v>72.0957266343613</v>
      </c>
      <c r="E28" s="13">
        <f t="shared" si="4"/>
        <v>86.04973824101187</v>
      </c>
      <c r="F28" s="13">
        <f t="shared" si="4"/>
        <v>107.10018774534902</v>
      </c>
      <c r="G28" s="13">
        <f t="shared" si="4"/>
        <v>110.71843733134057</v>
      </c>
    </row>
    <row r="29" spans="1:7" ht="23.25">
      <c r="A29" s="27">
        <v>13500</v>
      </c>
      <c r="B29" s="13">
        <f t="shared" si="4"/>
        <v>43.584341369476455</v>
      </c>
      <c r="C29" s="13">
        <f t="shared" si="4"/>
        <v>59.55800248138957</v>
      </c>
      <c r="D29" s="13">
        <f t="shared" si="4"/>
        <v>74.86863919722136</v>
      </c>
      <c r="E29" s="13">
        <f t="shared" si="4"/>
        <v>89.35934355797386</v>
      </c>
      <c r="F29" s="13">
        <f t="shared" si="4"/>
        <v>111.21942573555476</v>
      </c>
      <c r="G29" s="13">
        <f t="shared" si="4"/>
        <v>114.97683876716135</v>
      </c>
    </row>
    <row r="30" spans="2:7" ht="9.75" customHeight="1">
      <c r="B30" s="1"/>
      <c r="C30" s="1"/>
      <c r="D30" s="1"/>
      <c r="E30" s="1"/>
      <c r="F30" s="1"/>
      <c r="G30" s="1"/>
    </row>
    <row r="31" spans="1:7" ht="25.5" customHeight="1">
      <c r="A31" s="34" t="s">
        <v>14</v>
      </c>
      <c r="B31" s="34"/>
      <c r="C31" s="34"/>
      <c r="D31" s="34"/>
      <c r="E31" s="34"/>
      <c r="F31" s="34"/>
      <c r="G31" s="34"/>
    </row>
    <row r="32" spans="1:7" ht="25.5" customHeight="1">
      <c r="A32" s="34"/>
      <c r="B32" s="34"/>
      <c r="C32" s="34"/>
      <c r="D32" s="34"/>
      <c r="E32" s="34"/>
      <c r="F32" s="34"/>
      <c r="G32" s="34"/>
    </row>
  </sheetData>
  <mergeCells count="4">
    <mergeCell ref="A6:G6"/>
    <mergeCell ref="A1:B1"/>
    <mergeCell ref="A31:G31"/>
    <mergeCell ref="A32:G32"/>
  </mergeCells>
  <printOptions horizontalCentered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Bamberger</dc:creator>
  <cp:keywords/>
  <dc:description/>
  <cp:lastModifiedBy>LDH</cp:lastModifiedBy>
  <cp:lastPrinted>1999-05-01T22:16:08Z</cp:lastPrinted>
  <dcterms:created xsi:type="dcterms:W3CDTF">1998-07-17T16:12:54Z</dcterms:created>
  <dcterms:modified xsi:type="dcterms:W3CDTF">2009-10-07T03:43:06Z</dcterms:modified>
  <cp:category/>
  <cp:version/>
  <cp:contentType/>
  <cp:contentStatus/>
</cp:coreProperties>
</file>